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usiness Office\A - Purchasing\BIDS FY2026\Custodial supplies\"/>
    </mc:Choice>
  </mc:AlternateContent>
  <xr:revisionPtr revIDLastSave="0" documentId="13_ncr:1_{E4E4437E-F312-4B72-9F88-5001803B8A3E}" xr6:coauthVersionLast="47" xr6:coauthVersionMax="47" xr10:uidLastSave="{00000000-0000-0000-0000-000000000000}"/>
  <bookViews>
    <workbookView xWindow="28680" yWindow="-120" windowWidth="29040" windowHeight="15720" xr2:uid="{52B12B4B-254F-40B1-8D6A-757982113C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1" l="1"/>
  <c r="M43" i="1"/>
  <c r="A32" i="1"/>
  <c r="A33" i="1" s="1"/>
  <c r="A34" i="1" s="1"/>
  <c r="A35" i="1" s="1"/>
  <c r="J42" i="1"/>
  <c r="L42" i="1" s="1"/>
  <c r="J41" i="1"/>
  <c r="L41" i="1" s="1"/>
  <c r="J40" i="1"/>
  <c r="L40" i="1" s="1"/>
  <c r="J38" i="1"/>
  <c r="L38" i="1" s="1"/>
  <c r="J37" i="1"/>
  <c r="L37" i="1" s="1"/>
  <c r="J39" i="1"/>
  <c r="L39" i="1" s="1"/>
  <c r="J33" i="1"/>
  <c r="L33" i="1" s="1"/>
  <c r="J15" i="1" l="1"/>
  <c r="L15" i="1" s="1"/>
  <c r="J16" i="1"/>
  <c r="L16" i="1" s="1"/>
  <c r="J14" i="1"/>
  <c r="L14" i="1" s="1"/>
  <c r="J13" i="1"/>
  <c r="L13" i="1" s="1"/>
  <c r="J12" i="1"/>
  <c r="L12" i="1" s="1"/>
  <c r="J11" i="1"/>
  <c r="L11" i="1" s="1"/>
  <c r="J10" i="1"/>
  <c r="L10" i="1" s="1"/>
  <c r="J19" i="1"/>
  <c r="L19" i="1" s="1"/>
  <c r="J35" i="1"/>
  <c r="L35" i="1" s="1"/>
  <c r="J34" i="1"/>
  <c r="L34" i="1" s="1"/>
  <c r="J32" i="1"/>
  <c r="L32" i="1" s="1"/>
  <c r="J31" i="1"/>
  <c r="L31" i="1" s="1"/>
  <c r="L30" i="1"/>
  <c r="J29" i="1"/>
  <c r="L29" i="1" s="1"/>
  <c r="L28" i="1"/>
  <c r="J27" i="1"/>
  <c r="L27" i="1" s="1"/>
  <c r="J26" i="1"/>
  <c r="L26" i="1" s="1"/>
  <c r="J25" i="1"/>
  <c r="L25" i="1" s="1"/>
  <c r="J24" i="1"/>
  <c r="L24" i="1" s="1"/>
  <c r="J23" i="1"/>
  <c r="L23" i="1" s="1"/>
  <c r="J22" i="1"/>
  <c r="L22" i="1" s="1"/>
  <c r="J21" i="1"/>
  <c r="L21" i="1" s="1"/>
  <c r="J20" i="1"/>
  <c r="L20" i="1" s="1"/>
  <c r="J18" i="1"/>
  <c r="L18" i="1" s="1"/>
  <c r="J9" i="1"/>
  <c r="L9" i="1" s="1"/>
  <c r="J8" i="1"/>
  <c r="L8" i="1" s="1"/>
  <c r="J7" i="1"/>
  <c r="L7" i="1" s="1"/>
  <c r="J6" i="1"/>
  <c r="L6" i="1" s="1"/>
  <c r="J5" i="1"/>
  <c r="L5" i="1" s="1"/>
  <c r="J4" i="1"/>
  <c r="L4" i="1" s="1"/>
  <c r="L3" i="1"/>
  <c r="A3" i="1"/>
  <c r="A4" i="1" s="1"/>
  <c r="A5" i="1" s="1"/>
  <c r="A6" i="1" s="1"/>
  <c r="A7" i="1" s="1"/>
  <c r="A8" i="1" s="1"/>
  <c r="A9" i="1" s="1"/>
  <c r="A10" i="1" s="1"/>
  <c r="A11" i="1" l="1"/>
  <c r="A12" i="1" s="1"/>
  <c r="A13" i="1" s="1"/>
  <c r="A14" i="1" s="1"/>
  <c r="A15" i="1" s="1"/>
  <c r="A16" i="1" s="1"/>
  <c r="A19" i="1" s="1"/>
  <c r="A20" i="1" l="1"/>
  <c r="A21" i="1" s="1"/>
  <c r="A22" i="1" l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<sst xmlns="http://schemas.openxmlformats.org/spreadsheetml/2006/main" count="118" uniqueCount="60">
  <si>
    <t xml:space="preserve">ITEM  </t>
  </si>
  <si>
    <t>DESCRIPTION</t>
  </si>
  <si>
    <t>UNIT</t>
  </si>
  <si>
    <t>PHS</t>
  </si>
  <si>
    <t>FHS</t>
  </si>
  <si>
    <t>CHS</t>
  </si>
  <si>
    <t>SHS</t>
  </si>
  <si>
    <t>HEHS</t>
  </si>
  <si>
    <t>ADC</t>
  </si>
  <si>
    <t>AMOUNT NEEDED</t>
  </si>
  <si>
    <t>UNIT COST</t>
  </si>
  <si>
    <t>EXTENDED COST</t>
  </si>
  <si>
    <t>MANUFACTURER / MODEL</t>
  </si>
  <si>
    <t>Case</t>
  </si>
  <si>
    <t>Box</t>
  </si>
  <si>
    <t>Each</t>
  </si>
  <si>
    <t xml:space="preserve">Drain Maintainer                                        Enzyme Based 5-gal. Pails </t>
  </si>
  <si>
    <t>5G</t>
  </si>
  <si>
    <t xml:space="preserve">Floor Finish                                                         Floor Finish/Sealer Diversey product # 5104731 Or Equivalent 5 Gallon </t>
  </si>
  <si>
    <t xml:space="preserve">Gum Remover                                             Non CFC Aerosol, Minimum Can Size 5.5 oz, Type With Nozzles </t>
  </si>
  <si>
    <t xml:space="preserve">Angle Broom                                                  13" Angle Broom Nylon bristle </t>
  </si>
  <si>
    <t xml:space="preserve">Bowl Swabs                                                Swab, Johnny Mop </t>
  </si>
  <si>
    <t xml:space="preserve">Broom Handles                                                        Wood with metal threaded ends, 60" </t>
  </si>
  <si>
    <t xml:space="preserve">Dust Pan                                                            12" metal Dust Pan </t>
  </si>
  <si>
    <t xml:space="preserve">Spray Bottle                                                       32 oz. Graduated Round </t>
  </si>
  <si>
    <t xml:space="preserve">Spray Trigger                                               Fully Adjustable 32 oz. </t>
  </si>
  <si>
    <t xml:space="preserve">Razor Scraper                                                 Glass Scraper W/Retractable Blade </t>
  </si>
  <si>
    <t>Safety Glasses Gray                                    SAS Safety 5330 NSX Turbo Safety Glasses        Or Equivalent</t>
  </si>
  <si>
    <t>Safety Glasses Clear                                     SAS Safety 5330 NSX Turbo Safety Glasses        Or Equivalent</t>
  </si>
  <si>
    <t xml:space="preserve">Mop Handles,  60" Commercial Robbermaid </t>
  </si>
  <si>
    <r>
      <t xml:space="preserve">#26H, 3M Industrial cleaner </t>
    </r>
    <r>
      <rPr>
        <b/>
        <sz val="12"/>
        <color rgb="FFFF0000"/>
        <rFont val="Times New Roman"/>
        <family val="1"/>
      </rPr>
      <t>Gray Cap</t>
    </r>
    <r>
      <rPr>
        <b/>
        <sz val="12"/>
        <color theme="1"/>
        <rFont val="Times New Roman"/>
        <family val="1"/>
      </rPr>
      <t xml:space="preserve"> (6 two liter bottles per case)</t>
    </r>
  </si>
  <si>
    <r>
      <t xml:space="preserve">#3H, 3M Neutral Cleaner GS-37 Certified Case </t>
    </r>
    <r>
      <rPr>
        <b/>
        <sz val="12"/>
        <color rgb="FFFF0000"/>
        <rFont val="Times New Roman"/>
        <family val="1"/>
      </rPr>
      <t>Gray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rgb="FFFF0000"/>
        <rFont val="Times New Roman"/>
        <family val="1"/>
      </rPr>
      <t>Cap</t>
    </r>
    <r>
      <rPr>
        <b/>
        <sz val="12"/>
        <color theme="1"/>
        <rFont val="Times New Roman"/>
        <family val="1"/>
      </rPr>
      <t xml:space="preserve">                     (6 two liter bottles per case)</t>
    </r>
  </si>
  <si>
    <t xml:space="preserve"> </t>
  </si>
  <si>
    <t>Wax Bags                                                            Kraft wax liners for sanitary napkin disposal Health Guards KL260/KL or Equivalent Case Weight 7 Lbs.       Bag Size 7 1/2" X 10-5/8"</t>
  </si>
  <si>
    <r>
      <t xml:space="preserve">Toilet Tissue Von Drehle 1001 Blue Mist or Equivalent, Single Ply, 4.5" Wide roll ,
375 feet per roll,                                                 Roll weight should be .511Lbs,                       96 Rolls Per Case.
NO SIZE SUBSTITUTE,                    </t>
    </r>
    <r>
      <rPr>
        <b/>
        <sz val="12"/>
        <color rgb="FFFF0000"/>
        <rFont val="Times New Roman"/>
        <family val="1"/>
      </rPr>
      <t>SAMPLE REQUIRED</t>
    </r>
    <r>
      <rPr>
        <b/>
        <sz val="12"/>
        <color theme="1"/>
        <rFont val="Times New Roman"/>
        <family val="1"/>
      </rPr>
      <t xml:space="preserve"> 
</t>
    </r>
  </si>
  <si>
    <r>
      <t xml:space="preserve">Roll Paper Towels                                    Brown paper,8" x 600" long,                            Roll weight should be 2.586 Lbs.                   12 Rolls Per Case                                                              </t>
    </r>
    <r>
      <rPr>
        <b/>
        <sz val="12"/>
        <color rgb="FFFF0000"/>
        <rFont val="Times New Roman"/>
        <family val="1"/>
      </rPr>
      <t xml:space="preserve">NO SIZE SUBSTITUTE                    SAMPLE REQUIRED </t>
    </r>
    <r>
      <rPr>
        <b/>
        <sz val="12"/>
        <color theme="1"/>
        <rFont val="Times New Roman"/>
        <family val="1"/>
      </rPr>
      <t xml:space="preserve">
</t>
    </r>
  </si>
  <si>
    <r>
      <t xml:space="preserve">Trash Can Liners,                                                   42" x 47", 56 Gallon, 200 per case                          High Density Clear                                              Case Weight 15.586 Lbs
</t>
    </r>
    <r>
      <rPr>
        <b/>
        <sz val="12"/>
        <color rgb="FFFF0000"/>
        <rFont val="Times New Roman"/>
        <family val="1"/>
      </rPr>
      <t>SAMPLE REQUIRED</t>
    </r>
  </si>
  <si>
    <r>
      <t xml:space="preserve">Vinyl Exam Gloves Size Small                          100 gloves per box, .07mm palm, .09mm finger     </t>
    </r>
    <r>
      <rPr>
        <b/>
        <sz val="12"/>
        <color rgb="FFFF0000"/>
        <rFont val="Times New Roman"/>
        <family val="1"/>
      </rPr>
      <t>Sample Required</t>
    </r>
  </si>
  <si>
    <r>
      <t xml:space="preserve">Vinyl Exam Gloves Size Medium                     100 gloves per box, .07mm palm, .09mm finger     </t>
    </r>
    <r>
      <rPr>
        <b/>
        <sz val="12"/>
        <color rgb="FFFF0000"/>
        <rFont val="Times New Roman"/>
        <family val="1"/>
      </rPr>
      <t>Sample Required</t>
    </r>
  </si>
  <si>
    <r>
      <t xml:space="preserve">Vinyl Exam Gloves Size Large                    100 gloves per box, .07mm palm, .09mm finger    </t>
    </r>
    <r>
      <rPr>
        <b/>
        <sz val="12"/>
        <color rgb="FFFF0000"/>
        <rFont val="Times New Roman"/>
        <family val="1"/>
      </rPr>
      <t xml:space="preserve"> Sample Required</t>
    </r>
  </si>
  <si>
    <r>
      <t xml:space="preserve">Vinyl Exam Gloves Size Xlarge                    100 gloves per box, .07mm palm, .09mm finger     </t>
    </r>
    <r>
      <rPr>
        <b/>
        <sz val="12"/>
        <color rgb="FFFF0000"/>
        <rFont val="Times New Roman"/>
        <family val="1"/>
      </rPr>
      <t>Sample Required</t>
    </r>
  </si>
  <si>
    <r>
      <t xml:space="preserve">#24H, 3M 3-N-1 Cleaner GS-37 Certified Case </t>
    </r>
    <r>
      <rPr>
        <b/>
        <sz val="12"/>
        <color rgb="FFFF0000"/>
        <rFont val="Times New Roman"/>
        <family val="1"/>
      </rPr>
      <t xml:space="preserve">Gray Cap                     </t>
    </r>
    <r>
      <rPr>
        <b/>
        <sz val="12"/>
        <color theme="1"/>
        <rFont val="Times New Roman"/>
        <family val="1"/>
      </rPr>
      <t>(6 two liter bottles per case)</t>
    </r>
  </si>
  <si>
    <r>
      <t xml:space="preserve">#40L, 3M Disinfectant GS-Exempt Case </t>
    </r>
    <r>
      <rPr>
        <b/>
        <sz val="12"/>
        <color rgb="FFFF0000"/>
        <rFont val="Times New Roman"/>
        <family val="1"/>
      </rPr>
      <t>Gray Cap</t>
    </r>
    <r>
      <rPr>
        <b/>
        <sz val="12"/>
        <color theme="1"/>
        <rFont val="Times New Roman"/>
        <family val="1"/>
      </rPr>
      <t xml:space="preserve">                                     (6 two liter bottles per case)</t>
    </r>
  </si>
  <si>
    <r>
      <t xml:space="preserve">Vacuum Bags                                                     Nilfisk A/S Dust Bags GD 1000 Part No. 82367810    </t>
    </r>
    <r>
      <rPr>
        <b/>
        <sz val="12"/>
        <color rgb="FFFF0000"/>
        <rFont val="Times New Roman"/>
        <family val="1"/>
      </rPr>
      <t>NO SUBSTITUTE</t>
    </r>
  </si>
  <si>
    <r>
      <t xml:space="preserve">Water Filter                                                    Elkay Water Sentry Plus Filter 51300c  </t>
    </r>
    <r>
      <rPr>
        <b/>
        <sz val="12"/>
        <color rgb="FFFF0000"/>
        <rFont val="Times New Roman"/>
        <family val="1"/>
      </rPr>
      <t>No Substitute</t>
    </r>
  </si>
  <si>
    <t>GRAND TOTAL    $</t>
  </si>
  <si>
    <r>
      <t xml:space="preserve">Trash Can Liners
24"x 24", 1000 per case, High Density, Clear
Case Weight 9.468 Lbs                            </t>
    </r>
    <r>
      <rPr>
        <b/>
        <sz val="12"/>
        <color rgb="FFFF0000"/>
        <rFont val="Times New Roman"/>
        <family val="1"/>
      </rPr>
      <t>SAMPLE REQUIRED</t>
    </r>
  </si>
  <si>
    <r>
      <t>#17L, 3M Glass Cleaner GS-37 Certified Case</t>
    </r>
    <r>
      <rPr>
        <b/>
        <sz val="12"/>
        <color rgb="FFFF0000"/>
        <rFont val="Times New Roman"/>
        <family val="1"/>
      </rPr>
      <t xml:space="preserve"> Gray Cap</t>
    </r>
    <r>
      <rPr>
        <b/>
        <sz val="12"/>
        <color theme="1"/>
        <rFont val="Times New Roman"/>
        <family val="1"/>
      </rPr>
      <t xml:space="preserve">                     (6 two liter bottles per case)</t>
    </r>
  </si>
  <si>
    <r>
      <t xml:space="preserve">#8L, 3M General Purpose cleaner </t>
    </r>
    <r>
      <rPr>
        <b/>
        <sz val="12"/>
        <color rgb="FFFF0000"/>
        <rFont val="Times New Roman"/>
        <family val="1"/>
      </rPr>
      <t xml:space="preserve">Gray Cap                       </t>
    </r>
    <r>
      <rPr>
        <b/>
        <sz val="12"/>
        <color theme="1"/>
        <rFont val="Times New Roman"/>
        <family val="1"/>
      </rPr>
      <t xml:space="preserve">                       (6 two liter bottles per case)</t>
    </r>
  </si>
  <si>
    <r>
      <t>#23H, 3M Neutral Quat GS Exempt Case</t>
    </r>
    <r>
      <rPr>
        <b/>
        <sz val="12"/>
        <color rgb="FFFF0000"/>
        <rFont val="Times New Roman"/>
        <family val="1"/>
      </rPr>
      <t xml:space="preserve"> Gray Cap</t>
    </r>
    <r>
      <rPr>
        <b/>
        <sz val="12"/>
        <color theme="1"/>
        <rFont val="Times New Roman"/>
        <family val="1"/>
      </rPr>
      <t xml:space="preserve">                                      (6 two liter bottles per case)</t>
    </r>
  </si>
  <si>
    <r>
      <t xml:space="preserve">Dial Soap Dispenser                   DIA16664CT                                                FIT X2 ivory dispenser manual         </t>
    </r>
    <r>
      <rPr>
        <b/>
        <sz val="12"/>
        <color rgb="FFFF0000"/>
        <rFont val="Times New Roman"/>
        <family val="1"/>
      </rPr>
      <t>No Substitute</t>
    </r>
  </si>
  <si>
    <r>
      <t xml:space="preserve">Dial Soap Dispenser                   DIA166630CT                                                FIT X2 Black dispenser manual       </t>
    </r>
    <r>
      <rPr>
        <b/>
        <sz val="12"/>
        <color rgb="FFFF0000"/>
        <rFont val="Times New Roman"/>
        <family val="1"/>
      </rPr>
      <t>No Substitute</t>
    </r>
  </si>
  <si>
    <r>
      <t xml:space="preserve">Dial Soap Dispenser                   DIA16638CT                                                FIT X2 ivory dispenser Touch Free      </t>
    </r>
    <r>
      <rPr>
        <b/>
        <sz val="12"/>
        <color rgb="FFFF0000"/>
        <rFont val="Times New Roman"/>
        <family val="1"/>
      </rPr>
      <t>No Substitute</t>
    </r>
  </si>
  <si>
    <r>
      <t xml:space="preserve">Dial Soap Dispenser                   DIA16642CT                                                FIT X2 Black dispenser Touch Free        </t>
    </r>
    <r>
      <rPr>
        <b/>
        <sz val="12"/>
        <color rgb="FFFF0000"/>
        <rFont val="Times New Roman"/>
        <family val="1"/>
      </rPr>
      <t>No Substitute</t>
    </r>
  </si>
  <si>
    <r>
      <t xml:space="preserve">Dial Soap for manual                                       (Case UPC: 0 17000 16714 5),               
(3) 1.2 Liter bottles per case             </t>
    </r>
    <r>
      <rPr>
        <b/>
        <sz val="12"/>
        <color rgb="FFFF0000"/>
        <rFont val="Times New Roman"/>
        <family val="1"/>
      </rPr>
      <t>No Substitute</t>
    </r>
  </si>
  <si>
    <r>
      <t xml:space="preserve">Dial Basics Soap touch free                        (Case UPC: 0 17000 16722 0)                         (3) 1 liter bottles per case                  </t>
    </r>
    <r>
      <rPr>
        <b/>
        <sz val="12"/>
        <color rgb="FFFF0000"/>
        <rFont val="Times New Roman"/>
        <family val="1"/>
      </rPr>
      <t>No Substitute</t>
    </r>
  </si>
  <si>
    <r>
      <t xml:space="preserve">Wet Mop                                                           Medium blue Relintless fantail tube wet mop 1.25" headband AWM94MB                                      </t>
    </r>
    <r>
      <rPr>
        <b/>
        <sz val="10"/>
        <color rgb="FFFF0000"/>
        <rFont val="Times New Roman"/>
        <family val="1"/>
      </rPr>
      <t xml:space="preserve">If Bidding an Alternate, Sample Required </t>
    </r>
  </si>
  <si>
    <r>
      <t xml:space="preserve">Putty Knife                                                       1 1/2" wide, extra stiff blade.  </t>
    </r>
    <r>
      <rPr>
        <b/>
        <sz val="12"/>
        <rFont val="Times New Roman"/>
        <family val="1"/>
      </rPr>
      <t>No change in size</t>
    </r>
  </si>
  <si>
    <t>.0006 thickness</t>
  </si>
  <si>
    <t>.14 Micron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</si>
</sst>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4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1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/>
    <xf numFmtId="164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44" fontId="3" fillId="0" borderId="1" xfId="1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605F9-84AC-4987-9C86-E8ADF85D699C}">
  <dimension ref="A1:M43"/>
  <sheetViews>
    <sheetView tabSelected="1" topLeftCell="A34" zoomScaleNormal="100" workbookViewId="0">
      <selection activeCell="C13" sqref="C13"/>
    </sheetView>
  </sheetViews>
  <sheetFormatPr defaultRowHeight="15.75" x14ac:dyDescent="0.25"/>
  <cols>
    <col min="1" max="1" width="8.25" style="12" customWidth="1"/>
    <col min="2" max="2" width="32.25" customWidth="1"/>
    <col min="4" max="9" width="0" hidden="1" customWidth="1"/>
    <col min="10" max="10" width="14.875" style="17" customWidth="1"/>
    <col min="11" max="11" width="14.875" customWidth="1"/>
    <col min="12" max="12" width="20.125" customWidth="1"/>
    <col min="13" max="13" width="22.5" customWidth="1"/>
  </cols>
  <sheetData>
    <row r="1" spans="1:13" ht="59.25" customHeight="1" x14ac:dyDescent="0.25">
      <c r="A1" s="10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ht="141.75" x14ac:dyDescent="0.25">
      <c r="A2" s="11">
        <v>1</v>
      </c>
      <c r="B2" s="4" t="s">
        <v>34</v>
      </c>
      <c r="C2" s="5" t="s">
        <v>13</v>
      </c>
      <c r="D2" s="5">
        <v>248</v>
      </c>
      <c r="E2" s="5">
        <v>205</v>
      </c>
      <c r="F2" s="5">
        <v>191</v>
      </c>
      <c r="G2" s="5">
        <v>193</v>
      </c>
      <c r="H2" s="5">
        <v>190</v>
      </c>
      <c r="I2" s="5">
        <v>20</v>
      </c>
      <c r="J2" s="22">
        <v>1050</v>
      </c>
      <c r="K2" s="21"/>
      <c r="L2" s="20">
        <f>J2*K2</f>
        <v>0</v>
      </c>
      <c r="M2" s="3"/>
    </row>
    <row r="3" spans="1:13" ht="110.25" x14ac:dyDescent="0.25">
      <c r="A3" s="11">
        <f>1+A2</f>
        <v>2</v>
      </c>
      <c r="B3" s="4" t="s">
        <v>35</v>
      </c>
      <c r="C3" s="5" t="s">
        <v>13</v>
      </c>
      <c r="D3" s="5">
        <v>406</v>
      </c>
      <c r="E3" s="5">
        <v>226</v>
      </c>
      <c r="F3" s="5">
        <v>233</v>
      </c>
      <c r="G3" s="5">
        <v>266</v>
      </c>
      <c r="H3" s="5">
        <v>209</v>
      </c>
      <c r="I3" s="5">
        <v>26</v>
      </c>
      <c r="J3" s="22">
        <v>1386</v>
      </c>
      <c r="K3" s="3"/>
      <c r="L3" s="3">
        <f t="shared" ref="L3:L16" si="0">J3*K3</f>
        <v>0</v>
      </c>
      <c r="M3" s="3"/>
    </row>
    <row r="4" spans="1:13" ht="78.75" x14ac:dyDescent="0.25">
      <c r="A4" s="11">
        <f t="shared" ref="A4:A30" si="1">1+A3</f>
        <v>3</v>
      </c>
      <c r="B4" s="4" t="s">
        <v>46</v>
      </c>
      <c r="C4" s="5" t="s">
        <v>13</v>
      </c>
      <c r="D4" s="5">
        <v>76</v>
      </c>
      <c r="E4" s="5">
        <v>49</v>
      </c>
      <c r="F4" s="5">
        <v>37</v>
      </c>
      <c r="G4" s="5">
        <v>79</v>
      </c>
      <c r="H4" s="5">
        <v>47</v>
      </c>
      <c r="I4" s="5">
        <v>18</v>
      </c>
      <c r="J4" s="13">
        <f t="shared" ref="J4:J9" si="2">SUM(D4:I4)</f>
        <v>306</v>
      </c>
      <c r="K4" s="3"/>
      <c r="L4" s="3">
        <f t="shared" si="0"/>
        <v>0</v>
      </c>
      <c r="M4" s="22" t="s">
        <v>58</v>
      </c>
    </row>
    <row r="5" spans="1:13" ht="78.75" x14ac:dyDescent="0.25">
      <c r="A5" s="11">
        <f t="shared" si="1"/>
        <v>4</v>
      </c>
      <c r="B5" s="4" t="s">
        <v>36</v>
      </c>
      <c r="C5" s="5" t="s">
        <v>13</v>
      </c>
      <c r="D5" s="5">
        <v>300</v>
      </c>
      <c r="E5" s="5">
        <v>306</v>
      </c>
      <c r="F5" s="5">
        <v>264</v>
      </c>
      <c r="G5" s="5">
        <v>311</v>
      </c>
      <c r="H5" s="5">
        <v>289</v>
      </c>
      <c r="I5" s="5">
        <v>23</v>
      </c>
      <c r="J5" s="13">
        <f t="shared" si="2"/>
        <v>1493</v>
      </c>
      <c r="K5" s="3"/>
      <c r="L5" s="3">
        <f t="shared" si="0"/>
        <v>0</v>
      </c>
      <c r="M5" s="22" t="s">
        <v>59</v>
      </c>
    </row>
    <row r="6" spans="1:13" ht="52.5" customHeight="1" x14ac:dyDescent="0.25">
      <c r="A6" s="11">
        <f t="shared" si="1"/>
        <v>5</v>
      </c>
      <c r="B6" s="4" t="s">
        <v>37</v>
      </c>
      <c r="C6" s="5" t="s">
        <v>14</v>
      </c>
      <c r="D6" s="5">
        <v>0</v>
      </c>
      <c r="E6" s="5">
        <v>0</v>
      </c>
      <c r="F6" s="5">
        <v>0</v>
      </c>
      <c r="G6" s="5">
        <v>0</v>
      </c>
      <c r="H6" s="5">
        <v>2</v>
      </c>
      <c r="I6" s="5">
        <v>0</v>
      </c>
      <c r="J6" s="13">
        <f t="shared" si="2"/>
        <v>2</v>
      </c>
      <c r="K6" s="3"/>
      <c r="L6" s="3">
        <f t="shared" si="0"/>
        <v>0</v>
      </c>
      <c r="M6" s="3"/>
    </row>
    <row r="7" spans="1:13" ht="51.75" customHeight="1" x14ac:dyDescent="0.25">
      <c r="A7" s="11">
        <f t="shared" si="1"/>
        <v>6</v>
      </c>
      <c r="B7" s="4" t="s">
        <v>38</v>
      </c>
      <c r="C7" s="5" t="s">
        <v>14</v>
      </c>
      <c r="D7" s="5">
        <v>18</v>
      </c>
      <c r="E7" s="5">
        <v>0</v>
      </c>
      <c r="F7" s="5">
        <v>3</v>
      </c>
      <c r="G7" s="5">
        <v>12</v>
      </c>
      <c r="H7" s="5">
        <v>11</v>
      </c>
      <c r="I7" s="5">
        <v>0</v>
      </c>
      <c r="J7" s="13">
        <f t="shared" si="2"/>
        <v>44</v>
      </c>
      <c r="K7" s="3"/>
      <c r="L7" s="3">
        <f t="shared" si="0"/>
        <v>0</v>
      </c>
      <c r="M7" s="3"/>
    </row>
    <row r="8" spans="1:13" ht="50.25" customHeight="1" x14ac:dyDescent="0.25">
      <c r="A8" s="11">
        <f t="shared" si="1"/>
        <v>7</v>
      </c>
      <c r="B8" s="4" t="s">
        <v>39</v>
      </c>
      <c r="C8" s="5" t="s">
        <v>14</v>
      </c>
      <c r="D8" s="5">
        <v>9</v>
      </c>
      <c r="E8" s="5">
        <v>0</v>
      </c>
      <c r="F8" s="5">
        <v>2</v>
      </c>
      <c r="G8" s="5">
        <v>9</v>
      </c>
      <c r="H8" s="5">
        <v>13</v>
      </c>
      <c r="I8" s="5">
        <v>1</v>
      </c>
      <c r="J8" s="13">
        <f t="shared" si="2"/>
        <v>34</v>
      </c>
      <c r="K8" s="3"/>
      <c r="L8" s="3">
        <f t="shared" si="0"/>
        <v>0</v>
      </c>
      <c r="M8" s="3"/>
    </row>
    <row r="9" spans="1:13" ht="47.25" x14ac:dyDescent="0.25">
      <c r="A9" s="11">
        <f t="shared" si="1"/>
        <v>8</v>
      </c>
      <c r="B9" s="4" t="s">
        <v>40</v>
      </c>
      <c r="C9" s="5" t="s">
        <v>14</v>
      </c>
      <c r="D9" s="5">
        <v>11</v>
      </c>
      <c r="E9" s="5">
        <v>34</v>
      </c>
      <c r="F9" s="5">
        <v>4</v>
      </c>
      <c r="G9" s="5">
        <v>16</v>
      </c>
      <c r="H9" s="5">
        <v>37</v>
      </c>
      <c r="I9" s="5">
        <v>1</v>
      </c>
      <c r="J9" s="13">
        <f t="shared" si="2"/>
        <v>103</v>
      </c>
      <c r="K9" s="3"/>
      <c r="L9" s="3">
        <f t="shared" si="0"/>
        <v>0</v>
      </c>
      <c r="M9" s="3"/>
    </row>
    <row r="10" spans="1:13" ht="47.25" x14ac:dyDescent="0.25">
      <c r="A10" s="11">
        <f t="shared" si="1"/>
        <v>9</v>
      </c>
      <c r="B10" s="4" t="s">
        <v>47</v>
      </c>
      <c r="C10" s="5" t="s">
        <v>13</v>
      </c>
      <c r="D10" s="5">
        <v>5</v>
      </c>
      <c r="E10" s="5">
        <v>5</v>
      </c>
      <c r="F10" s="5">
        <v>5</v>
      </c>
      <c r="G10" s="5">
        <v>5</v>
      </c>
      <c r="H10" s="5">
        <v>5</v>
      </c>
      <c r="I10" s="5">
        <v>2</v>
      </c>
      <c r="J10" s="13">
        <f t="shared" ref="J10:J16" si="3">SUM(D10:I10)</f>
        <v>27</v>
      </c>
      <c r="K10" s="3"/>
      <c r="L10" s="3">
        <f t="shared" si="0"/>
        <v>0</v>
      </c>
      <c r="M10" s="3"/>
    </row>
    <row r="11" spans="1:13" ht="47.25" x14ac:dyDescent="0.25">
      <c r="A11" s="11">
        <f t="shared" si="1"/>
        <v>10</v>
      </c>
      <c r="B11" s="4" t="s">
        <v>48</v>
      </c>
      <c r="C11" s="5" t="s">
        <v>13</v>
      </c>
      <c r="D11" s="5">
        <v>2</v>
      </c>
      <c r="E11" s="5">
        <v>2</v>
      </c>
      <c r="F11" s="5">
        <v>2</v>
      </c>
      <c r="G11" s="5">
        <v>2</v>
      </c>
      <c r="H11" s="5">
        <v>2</v>
      </c>
      <c r="I11" s="5">
        <v>1</v>
      </c>
      <c r="J11" s="13">
        <f t="shared" si="3"/>
        <v>11</v>
      </c>
      <c r="K11" s="3"/>
      <c r="L11" s="3">
        <f t="shared" si="0"/>
        <v>0</v>
      </c>
      <c r="M11" s="3"/>
    </row>
    <row r="12" spans="1:13" ht="31.5" x14ac:dyDescent="0.25">
      <c r="A12" s="11">
        <f t="shared" si="1"/>
        <v>11</v>
      </c>
      <c r="B12" s="4" t="s">
        <v>30</v>
      </c>
      <c r="C12" s="5" t="s">
        <v>13</v>
      </c>
      <c r="D12" s="5">
        <v>5</v>
      </c>
      <c r="E12" s="5">
        <v>5</v>
      </c>
      <c r="F12" s="5">
        <v>5</v>
      </c>
      <c r="G12" s="5">
        <v>5</v>
      </c>
      <c r="H12" s="5">
        <v>5</v>
      </c>
      <c r="I12" s="5">
        <v>1</v>
      </c>
      <c r="J12" s="13">
        <f t="shared" si="3"/>
        <v>26</v>
      </c>
      <c r="K12" s="3"/>
      <c r="L12" s="3">
        <f t="shared" si="0"/>
        <v>0</v>
      </c>
      <c r="M12" s="3"/>
    </row>
    <row r="13" spans="1:13" ht="47.25" x14ac:dyDescent="0.25">
      <c r="A13" s="11">
        <f t="shared" si="1"/>
        <v>12</v>
      </c>
      <c r="B13" s="4" t="s">
        <v>31</v>
      </c>
      <c r="C13" s="5" t="s">
        <v>13</v>
      </c>
      <c r="D13" s="5">
        <v>3</v>
      </c>
      <c r="E13" s="5">
        <v>3</v>
      </c>
      <c r="F13" s="5">
        <v>3</v>
      </c>
      <c r="G13" s="5">
        <v>3</v>
      </c>
      <c r="H13" s="5">
        <v>3</v>
      </c>
      <c r="I13" s="5">
        <v>1</v>
      </c>
      <c r="J13" s="13">
        <f t="shared" si="3"/>
        <v>16</v>
      </c>
      <c r="K13" s="3"/>
      <c r="L13" s="3">
        <f t="shared" si="0"/>
        <v>0</v>
      </c>
      <c r="M13" s="3"/>
    </row>
    <row r="14" spans="1:13" ht="54" customHeight="1" x14ac:dyDescent="0.25">
      <c r="A14" s="11">
        <f t="shared" si="1"/>
        <v>13</v>
      </c>
      <c r="B14" s="4" t="s">
        <v>49</v>
      </c>
      <c r="C14" s="5" t="s">
        <v>13</v>
      </c>
      <c r="D14" s="5">
        <v>9</v>
      </c>
      <c r="E14" s="5">
        <v>9</v>
      </c>
      <c r="F14" s="5">
        <v>9</v>
      </c>
      <c r="G14" s="5">
        <v>9</v>
      </c>
      <c r="H14" s="5">
        <v>9</v>
      </c>
      <c r="I14" s="5">
        <v>3</v>
      </c>
      <c r="J14" s="13">
        <f t="shared" si="3"/>
        <v>48</v>
      </c>
      <c r="K14" s="3"/>
      <c r="L14" s="3">
        <f t="shared" si="0"/>
        <v>0</v>
      </c>
      <c r="M14" s="3"/>
    </row>
    <row r="15" spans="1:13" ht="51" customHeight="1" x14ac:dyDescent="0.25">
      <c r="A15" s="11">
        <f t="shared" si="1"/>
        <v>14</v>
      </c>
      <c r="B15" s="4" t="s">
        <v>41</v>
      </c>
      <c r="C15" s="5" t="s">
        <v>13</v>
      </c>
      <c r="D15" s="5">
        <v>6</v>
      </c>
      <c r="E15" s="5">
        <v>6</v>
      </c>
      <c r="F15" s="5">
        <v>6</v>
      </c>
      <c r="G15" s="5">
        <v>6</v>
      </c>
      <c r="H15" s="5">
        <v>6</v>
      </c>
      <c r="I15" s="5">
        <v>2</v>
      </c>
      <c r="J15" s="13">
        <f t="shared" si="3"/>
        <v>32</v>
      </c>
      <c r="K15" s="3"/>
      <c r="L15" s="3">
        <f t="shared" si="0"/>
        <v>0</v>
      </c>
      <c r="M15" s="3"/>
    </row>
    <row r="16" spans="1:13" ht="51.75" customHeight="1" x14ac:dyDescent="0.25">
      <c r="A16" s="11">
        <f>1+A15</f>
        <v>15</v>
      </c>
      <c r="B16" s="4" t="s">
        <v>42</v>
      </c>
      <c r="C16" s="5" t="s">
        <v>13</v>
      </c>
      <c r="D16" s="5">
        <v>5</v>
      </c>
      <c r="E16" s="5">
        <v>5</v>
      </c>
      <c r="F16" s="5">
        <v>5</v>
      </c>
      <c r="G16" s="5">
        <v>5</v>
      </c>
      <c r="H16" s="5">
        <v>5</v>
      </c>
      <c r="I16" s="5">
        <v>2</v>
      </c>
      <c r="J16" s="13">
        <f t="shared" si="3"/>
        <v>27</v>
      </c>
      <c r="K16" s="3"/>
      <c r="L16" s="3">
        <f t="shared" si="0"/>
        <v>0</v>
      </c>
      <c r="M16" s="3"/>
    </row>
    <row r="17" spans="1:13" ht="46.5" customHeight="1" x14ac:dyDescent="0.25">
      <c r="A17" s="11" t="s">
        <v>32</v>
      </c>
      <c r="B17" s="1" t="s">
        <v>1</v>
      </c>
      <c r="C17" s="1" t="s">
        <v>2</v>
      </c>
      <c r="D17" s="1" t="s">
        <v>3</v>
      </c>
      <c r="E17" s="1" t="s">
        <v>4</v>
      </c>
      <c r="F17" s="1" t="s">
        <v>5</v>
      </c>
      <c r="G17" s="1" t="s">
        <v>6</v>
      </c>
      <c r="H17" s="1" t="s">
        <v>7</v>
      </c>
      <c r="I17" s="1"/>
      <c r="J17" s="2" t="s">
        <v>9</v>
      </c>
      <c r="K17" s="2" t="s">
        <v>10</v>
      </c>
      <c r="L17" s="2" t="s">
        <v>11</v>
      </c>
      <c r="M17" s="2" t="s">
        <v>12</v>
      </c>
    </row>
    <row r="18" spans="1:13" ht="41.25" customHeight="1" x14ac:dyDescent="0.25">
      <c r="A18" s="11">
        <v>16</v>
      </c>
      <c r="B18" s="4" t="s">
        <v>16</v>
      </c>
      <c r="C18" s="5" t="s">
        <v>17</v>
      </c>
      <c r="D18" s="5">
        <v>6</v>
      </c>
      <c r="E18" s="5">
        <v>2</v>
      </c>
      <c r="F18" s="5">
        <v>0</v>
      </c>
      <c r="G18" s="5">
        <v>4</v>
      </c>
      <c r="H18" s="5">
        <v>9</v>
      </c>
      <c r="I18" s="5">
        <v>2</v>
      </c>
      <c r="J18" s="13">
        <f>SUM(D18:I18)</f>
        <v>23</v>
      </c>
      <c r="K18" s="3"/>
      <c r="L18" s="3">
        <f t="shared" ref="L18:L42" si="4">K18*J18</f>
        <v>0</v>
      </c>
      <c r="M18" s="3"/>
    </row>
    <row r="19" spans="1:13" ht="52.5" customHeight="1" x14ac:dyDescent="0.25">
      <c r="A19" s="11">
        <f t="shared" si="1"/>
        <v>17</v>
      </c>
      <c r="B19" s="4" t="s">
        <v>18</v>
      </c>
      <c r="C19" s="5" t="s">
        <v>17</v>
      </c>
      <c r="D19" s="5">
        <v>12</v>
      </c>
      <c r="E19" s="5">
        <v>12</v>
      </c>
      <c r="F19" s="5">
        <v>12</v>
      </c>
      <c r="G19" s="5">
        <v>12</v>
      </c>
      <c r="H19" s="5">
        <v>12</v>
      </c>
      <c r="I19" s="5">
        <v>0</v>
      </c>
      <c r="J19" s="13">
        <f>SUM(D19:I19)</f>
        <v>60</v>
      </c>
      <c r="K19" s="3"/>
      <c r="L19" s="3">
        <f t="shared" si="4"/>
        <v>0</v>
      </c>
      <c r="M19" s="3"/>
    </row>
    <row r="20" spans="1:13" ht="50.25" customHeight="1" x14ac:dyDescent="0.25">
      <c r="A20" s="11">
        <f t="shared" si="1"/>
        <v>18</v>
      </c>
      <c r="B20" s="4" t="s">
        <v>19</v>
      </c>
      <c r="C20" s="5" t="s">
        <v>15</v>
      </c>
      <c r="D20" s="5">
        <v>6</v>
      </c>
      <c r="E20" s="5">
        <v>1</v>
      </c>
      <c r="F20" s="5">
        <v>11</v>
      </c>
      <c r="G20" s="5">
        <v>2</v>
      </c>
      <c r="H20" s="5">
        <v>14</v>
      </c>
      <c r="I20" s="5">
        <v>1</v>
      </c>
      <c r="J20" s="13">
        <f t="shared" ref="J20:J29" si="5">SUM(D20:I20)</f>
        <v>35</v>
      </c>
      <c r="K20" s="3"/>
      <c r="L20" s="3">
        <f t="shared" si="4"/>
        <v>0</v>
      </c>
      <c r="M20" s="3"/>
    </row>
    <row r="21" spans="1:13" ht="34.5" customHeight="1" x14ac:dyDescent="0.25">
      <c r="A21" s="11">
        <f t="shared" si="1"/>
        <v>19</v>
      </c>
      <c r="B21" s="4" t="s">
        <v>20</v>
      </c>
      <c r="C21" s="5" t="s">
        <v>15</v>
      </c>
      <c r="D21" s="5">
        <v>4</v>
      </c>
      <c r="E21" s="5">
        <v>14</v>
      </c>
      <c r="F21" s="5">
        <v>3</v>
      </c>
      <c r="G21" s="5">
        <v>5</v>
      </c>
      <c r="H21" s="5">
        <v>10</v>
      </c>
      <c r="I21" s="5">
        <v>3</v>
      </c>
      <c r="J21" s="13">
        <f t="shared" si="5"/>
        <v>39</v>
      </c>
      <c r="K21" s="3"/>
      <c r="L21" s="3">
        <f t="shared" si="4"/>
        <v>0</v>
      </c>
      <c r="M21" s="3"/>
    </row>
    <row r="22" spans="1:13" ht="34.5" customHeight="1" x14ac:dyDescent="0.25">
      <c r="A22" s="11">
        <f t="shared" si="1"/>
        <v>20</v>
      </c>
      <c r="B22" s="4" t="s">
        <v>21</v>
      </c>
      <c r="C22" s="5" t="s">
        <v>15</v>
      </c>
      <c r="D22" s="5">
        <v>467</v>
      </c>
      <c r="E22" s="5">
        <v>24</v>
      </c>
      <c r="F22" s="5">
        <v>165</v>
      </c>
      <c r="G22" s="5">
        <v>82</v>
      </c>
      <c r="H22" s="5">
        <v>70</v>
      </c>
      <c r="I22" s="5">
        <v>24</v>
      </c>
      <c r="J22" s="13">
        <f t="shared" si="5"/>
        <v>832</v>
      </c>
      <c r="K22" s="3"/>
      <c r="L22" s="3">
        <f t="shared" si="4"/>
        <v>0</v>
      </c>
      <c r="M22" s="3"/>
    </row>
    <row r="23" spans="1:13" ht="36" customHeight="1" x14ac:dyDescent="0.25">
      <c r="A23" s="11">
        <f t="shared" si="1"/>
        <v>21</v>
      </c>
      <c r="B23" s="4" t="s">
        <v>22</v>
      </c>
      <c r="C23" s="5" t="s">
        <v>15</v>
      </c>
      <c r="D23" s="5">
        <v>5</v>
      </c>
      <c r="E23" s="5">
        <v>5</v>
      </c>
      <c r="F23" s="5">
        <v>5</v>
      </c>
      <c r="G23" s="5">
        <v>5</v>
      </c>
      <c r="H23" s="5">
        <v>5</v>
      </c>
      <c r="I23" s="5">
        <v>5</v>
      </c>
      <c r="J23" s="13">
        <f t="shared" si="5"/>
        <v>30</v>
      </c>
      <c r="K23" s="3"/>
      <c r="L23" s="3">
        <f t="shared" si="4"/>
        <v>0</v>
      </c>
      <c r="M23" s="3"/>
    </row>
    <row r="24" spans="1:13" ht="41.25" customHeight="1" x14ac:dyDescent="0.25">
      <c r="A24" s="11">
        <f t="shared" si="1"/>
        <v>22</v>
      </c>
      <c r="B24" s="4" t="s">
        <v>29</v>
      </c>
      <c r="C24" s="5" t="s">
        <v>15</v>
      </c>
      <c r="D24" s="5">
        <v>5</v>
      </c>
      <c r="E24" s="5">
        <v>5</v>
      </c>
      <c r="F24" s="5">
        <v>5</v>
      </c>
      <c r="G24" s="5">
        <v>5</v>
      </c>
      <c r="H24" s="5">
        <v>5</v>
      </c>
      <c r="I24" s="5">
        <v>5</v>
      </c>
      <c r="J24" s="13">
        <f t="shared" si="5"/>
        <v>30</v>
      </c>
      <c r="K24" s="3"/>
      <c r="L24" s="3">
        <f t="shared" si="4"/>
        <v>0</v>
      </c>
      <c r="M24" s="3"/>
    </row>
    <row r="25" spans="1:13" ht="31.5" x14ac:dyDescent="0.25">
      <c r="A25" s="11">
        <f t="shared" si="1"/>
        <v>23</v>
      </c>
      <c r="B25" s="4" t="s">
        <v>23</v>
      </c>
      <c r="C25" s="5" t="s">
        <v>15</v>
      </c>
      <c r="D25" s="5">
        <v>5</v>
      </c>
      <c r="E25" s="5">
        <v>5</v>
      </c>
      <c r="F25" s="5">
        <v>5</v>
      </c>
      <c r="G25" s="5">
        <v>5</v>
      </c>
      <c r="H25" s="5">
        <v>5</v>
      </c>
      <c r="I25" s="5">
        <v>5</v>
      </c>
      <c r="J25" s="13">
        <f t="shared" si="5"/>
        <v>30</v>
      </c>
      <c r="K25" s="3"/>
      <c r="L25" s="3">
        <f t="shared" si="4"/>
        <v>0</v>
      </c>
      <c r="M25" s="3"/>
    </row>
    <row r="26" spans="1:13" ht="31.5" x14ac:dyDescent="0.25">
      <c r="A26" s="11">
        <f t="shared" si="1"/>
        <v>24</v>
      </c>
      <c r="B26" s="4" t="s">
        <v>24</v>
      </c>
      <c r="C26" s="5" t="s">
        <v>15</v>
      </c>
      <c r="D26" s="5">
        <v>30</v>
      </c>
      <c r="E26" s="5">
        <v>78</v>
      </c>
      <c r="F26" s="5">
        <v>18</v>
      </c>
      <c r="G26" s="5">
        <v>72</v>
      </c>
      <c r="H26" s="5">
        <v>36</v>
      </c>
      <c r="I26" s="5">
        <v>10</v>
      </c>
      <c r="J26" s="13">
        <f t="shared" si="5"/>
        <v>244</v>
      </c>
      <c r="K26" s="3"/>
      <c r="L26" s="3">
        <f t="shared" si="4"/>
        <v>0</v>
      </c>
      <c r="M26" s="3"/>
    </row>
    <row r="27" spans="1:13" ht="36" customHeight="1" x14ac:dyDescent="0.25">
      <c r="A27" s="11">
        <f t="shared" si="1"/>
        <v>25</v>
      </c>
      <c r="B27" s="4" t="s">
        <v>25</v>
      </c>
      <c r="C27" s="5" t="s">
        <v>15</v>
      </c>
      <c r="D27" s="5">
        <v>18</v>
      </c>
      <c r="E27" s="5">
        <v>75</v>
      </c>
      <c r="F27" s="5">
        <v>0</v>
      </c>
      <c r="G27" s="5">
        <v>72</v>
      </c>
      <c r="H27" s="5">
        <v>58</v>
      </c>
      <c r="I27" s="5">
        <v>10</v>
      </c>
      <c r="J27" s="13">
        <f t="shared" si="5"/>
        <v>233</v>
      </c>
      <c r="K27" s="3"/>
      <c r="L27" s="3">
        <f t="shared" si="4"/>
        <v>0</v>
      </c>
      <c r="M27" s="3"/>
    </row>
    <row r="28" spans="1:13" ht="47.25" x14ac:dyDescent="0.25">
      <c r="A28" s="11">
        <f t="shared" si="1"/>
        <v>26</v>
      </c>
      <c r="B28" s="4" t="s">
        <v>43</v>
      </c>
      <c r="C28" s="5" t="s">
        <v>15</v>
      </c>
      <c r="D28" s="5">
        <v>60</v>
      </c>
      <c r="E28" s="5">
        <v>55</v>
      </c>
      <c r="F28" s="5">
        <v>27</v>
      </c>
      <c r="G28" s="5">
        <v>6</v>
      </c>
      <c r="H28" s="5">
        <v>67</v>
      </c>
      <c r="I28" s="5">
        <v>24</v>
      </c>
      <c r="J28" s="22">
        <v>240</v>
      </c>
      <c r="K28" s="3"/>
      <c r="L28" s="3">
        <f t="shared" si="4"/>
        <v>0</v>
      </c>
      <c r="M28" s="3"/>
    </row>
    <row r="29" spans="1:13" ht="84" customHeight="1" x14ac:dyDescent="0.25">
      <c r="A29" s="11">
        <f t="shared" si="1"/>
        <v>27</v>
      </c>
      <c r="B29" s="4" t="s">
        <v>33</v>
      </c>
      <c r="C29" s="5" t="s">
        <v>13</v>
      </c>
      <c r="D29" s="5">
        <v>45</v>
      </c>
      <c r="E29" s="5">
        <v>17</v>
      </c>
      <c r="F29" s="5">
        <v>24</v>
      </c>
      <c r="G29" s="5">
        <v>35</v>
      </c>
      <c r="H29" s="5">
        <v>24</v>
      </c>
      <c r="I29" s="5">
        <v>2</v>
      </c>
      <c r="J29" s="13">
        <f t="shared" si="5"/>
        <v>147</v>
      </c>
      <c r="K29" s="3"/>
      <c r="L29" s="3">
        <f t="shared" si="4"/>
        <v>0</v>
      </c>
      <c r="M29" s="3"/>
    </row>
    <row r="30" spans="1:13" ht="78" customHeight="1" x14ac:dyDescent="0.25">
      <c r="A30" s="11">
        <f t="shared" si="1"/>
        <v>28</v>
      </c>
      <c r="B30" s="4" t="s">
        <v>56</v>
      </c>
      <c r="C30" s="5" t="s">
        <v>15</v>
      </c>
      <c r="D30" s="5">
        <v>15</v>
      </c>
      <c r="E30" s="5">
        <v>3</v>
      </c>
      <c r="F30" s="5">
        <v>3</v>
      </c>
      <c r="G30" s="5">
        <v>14</v>
      </c>
      <c r="H30" s="5">
        <v>8</v>
      </c>
      <c r="I30" s="5">
        <v>2</v>
      </c>
      <c r="J30" s="22">
        <v>48</v>
      </c>
      <c r="K30" s="3"/>
      <c r="L30" s="3">
        <f t="shared" si="4"/>
        <v>0</v>
      </c>
      <c r="M30" s="3"/>
    </row>
    <row r="31" spans="1:13" ht="47.25" x14ac:dyDescent="0.25">
      <c r="A31" s="11">
        <v>31</v>
      </c>
      <c r="B31" s="22" t="s">
        <v>57</v>
      </c>
      <c r="C31" s="5" t="s">
        <v>15</v>
      </c>
      <c r="D31" s="5">
        <v>6</v>
      </c>
      <c r="E31" s="5">
        <v>6</v>
      </c>
      <c r="F31" s="5">
        <v>24</v>
      </c>
      <c r="G31" s="5">
        <v>10</v>
      </c>
      <c r="H31" s="5">
        <v>21</v>
      </c>
      <c r="I31" s="5">
        <v>10</v>
      </c>
      <c r="J31" s="14">
        <f t="shared" ref="J31:J42" si="6">SUM(D31:I31)</f>
        <v>77</v>
      </c>
      <c r="K31" s="3"/>
      <c r="L31" s="3">
        <f t="shared" si="4"/>
        <v>0</v>
      </c>
      <c r="M31" s="3"/>
    </row>
    <row r="32" spans="1:13" ht="35.25" customHeight="1" x14ac:dyDescent="0.25">
      <c r="A32" s="11">
        <f t="shared" ref="A32:A35" si="7">1+A31</f>
        <v>32</v>
      </c>
      <c r="B32" s="4" t="s">
        <v>26</v>
      </c>
      <c r="C32" s="5" t="s">
        <v>15</v>
      </c>
      <c r="D32" s="5">
        <v>0</v>
      </c>
      <c r="E32" s="5">
        <v>4</v>
      </c>
      <c r="F32" s="5">
        <v>5</v>
      </c>
      <c r="G32" s="5">
        <v>0</v>
      </c>
      <c r="H32" s="5">
        <v>15</v>
      </c>
      <c r="I32" s="5">
        <v>12</v>
      </c>
      <c r="J32" s="14">
        <f t="shared" si="6"/>
        <v>36</v>
      </c>
      <c r="K32" s="3"/>
      <c r="L32" s="3">
        <f t="shared" si="4"/>
        <v>0</v>
      </c>
      <c r="M32" s="3"/>
    </row>
    <row r="33" spans="1:13" ht="51" customHeight="1" x14ac:dyDescent="0.25">
      <c r="A33" s="11">
        <f t="shared" si="7"/>
        <v>33</v>
      </c>
      <c r="B33" s="4" t="s">
        <v>44</v>
      </c>
      <c r="C33" s="5" t="s">
        <v>15</v>
      </c>
      <c r="D33" s="5">
        <v>24</v>
      </c>
      <c r="E33" s="5">
        <v>24</v>
      </c>
      <c r="F33" s="5">
        <v>24</v>
      </c>
      <c r="G33" s="5">
        <v>24</v>
      </c>
      <c r="H33" s="5">
        <v>24</v>
      </c>
      <c r="I33" s="5">
        <v>12</v>
      </c>
      <c r="J33" s="14">
        <f t="shared" si="6"/>
        <v>132</v>
      </c>
      <c r="K33" s="3"/>
      <c r="L33" s="3">
        <f t="shared" si="4"/>
        <v>0</v>
      </c>
      <c r="M33" s="3"/>
    </row>
    <row r="34" spans="1:13" ht="53.25" customHeight="1" x14ac:dyDescent="0.25">
      <c r="A34" s="11">
        <f t="shared" si="7"/>
        <v>34</v>
      </c>
      <c r="B34" s="4" t="s">
        <v>27</v>
      </c>
      <c r="C34" s="5" t="s">
        <v>15</v>
      </c>
      <c r="D34" s="5">
        <v>20</v>
      </c>
      <c r="E34" s="5">
        <v>20</v>
      </c>
      <c r="F34" s="5">
        <v>20</v>
      </c>
      <c r="G34" s="5">
        <v>20</v>
      </c>
      <c r="H34" s="5">
        <v>20</v>
      </c>
      <c r="I34" s="5">
        <v>10</v>
      </c>
      <c r="J34" s="14">
        <f t="shared" si="6"/>
        <v>110</v>
      </c>
      <c r="K34" s="3"/>
      <c r="L34" s="3">
        <f t="shared" si="4"/>
        <v>0</v>
      </c>
      <c r="M34" s="3"/>
    </row>
    <row r="35" spans="1:13" ht="57.75" customHeight="1" x14ac:dyDescent="0.25">
      <c r="A35" s="11">
        <f t="shared" si="7"/>
        <v>35</v>
      </c>
      <c r="B35" s="4" t="s">
        <v>28</v>
      </c>
      <c r="C35" s="5" t="s">
        <v>15</v>
      </c>
      <c r="D35" s="5">
        <v>20</v>
      </c>
      <c r="E35" s="5">
        <v>20</v>
      </c>
      <c r="F35" s="5">
        <v>20</v>
      </c>
      <c r="G35" s="5">
        <v>20</v>
      </c>
      <c r="H35" s="5">
        <v>20</v>
      </c>
      <c r="I35" s="5">
        <v>10</v>
      </c>
      <c r="J35" s="14">
        <f t="shared" si="6"/>
        <v>110</v>
      </c>
      <c r="K35" s="3"/>
      <c r="L35" s="3">
        <f t="shared" si="4"/>
        <v>0</v>
      </c>
      <c r="M35" s="3"/>
    </row>
    <row r="36" spans="1:13" ht="42.75" customHeight="1" x14ac:dyDescent="0.25">
      <c r="A36" s="11" t="s">
        <v>32</v>
      </c>
      <c r="B36" s="1" t="s">
        <v>1</v>
      </c>
      <c r="C36" s="1" t="s">
        <v>2</v>
      </c>
      <c r="D36" s="1" t="s">
        <v>3</v>
      </c>
      <c r="E36" s="1" t="s">
        <v>4</v>
      </c>
      <c r="F36" s="1" t="s">
        <v>5</v>
      </c>
      <c r="G36" s="1" t="s">
        <v>6</v>
      </c>
      <c r="H36" s="1" t="s">
        <v>7</v>
      </c>
      <c r="I36" s="1"/>
      <c r="J36" s="2" t="s">
        <v>9</v>
      </c>
      <c r="K36" s="2" t="s">
        <v>10</v>
      </c>
      <c r="L36" s="2" t="s">
        <v>11</v>
      </c>
      <c r="M36" s="2" t="s">
        <v>12</v>
      </c>
    </row>
    <row r="37" spans="1:13" ht="66.75" customHeight="1" x14ac:dyDescent="0.25">
      <c r="A37" s="11">
        <v>36</v>
      </c>
      <c r="B37" s="7" t="s">
        <v>50</v>
      </c>
      <c r="C37" s="8" t="s">
        <v>13</v>
      </c>
      <c r="D37" s="8">
        <v>0</v>
      </c>
      <c r="E37" s="8">
        <v>26</v>
      </c>
      <c r="F37" s="8">
        <v>27</v>
      </c>
      <c r="G37" s="8">
        <v>0</v>
      </c>
      <c r="H37" s="8">
        <v>26</v>
      </c>
      <c r="I37" s="9">
        <v>0</v>
      </c>
      <c r="J37" s="15">
        <f t="shared" si="6"/>
        <v>79</v>
      </c>
      <c r="K37" s="6"/>
      <c r="L37" s="3">
        <f t="shared" si="4"/>
        <v>0</v>
      </c>
      <c r="M37" s="3"/>
    </row>
    <row r="38" spans="1:13" ht="64.5" customHeight="1" x14ac:dyDescent="0.25">
      <c r="A38" s="11">
        <v>37</v>
      </c>
      <c r="B38" s="7" t="s">
        <v>51</v>
      </c>
      <c r="C38" s="8" t="s">
        <v>13</v>
      </c>
      <c r="D38" s="8">
        <v>30</v>
      </c>
      <c r="E38" s="8">
        <v>0</v>
      </c>
      <c r="F38" s="8">
        <v>0</v>
      </c>
      <c r="G38" s="8">
        <v>3</v>
      </c>
      <c r="H38" s="8">
        <v>0</v>
      </c>
      <c r="I38" s="9">
        <v>0</v>
      </c>
      <c r="J38" s="16">
        <f t="shared" si="6"/>
        <v>33</v>
      </c>
      <c r="K38" s="6"/>
      <c r="L38" s="3">
        <f t="shared" si="4"/>
        <v>0</v>
      </c>
      <c r="M38" s="3"/>
    </row>
    <row r="39" spans="1:13" ht="67.5" customHeight="1" x14ac:dyDescent="0.25">
      <c r="A39" s="11">
        <v>38</v>
      </c>
      <c r="B39" s="7" t="s">
        <v>52</v>
      </c>
      <c r="C39" s="8" t="s">
        <v>13</v>
      </c>
      <c r="D39" s="8">
        <v>0</v>
      </c>
      <c r="E39" s="8">
        <v>2</v>
      </c>
      <c r="F39" s="8">
        <v>3</v>
      </c>
      <c r="G39" s="8">
        <v>0</v>
      </c>
      <c r="H39" s="8">
        <v>3</v>
      </c>
      <c r="I39" s="9">
        <v>0</v>
      </c>
      <c r="J39" s="16">
        <f t="shared" si="6"/>
        <v>8</v>
      </c>
      <c r="K39" s="6"/>
      <c r="L39" s="3">
        <f t="shared" si="4"/>
        <v>0</v>
      </c>
      <c r="M39" s="3"/>
    </row>
    <row r="40" spans="1:13" ht="69.75" customHeight="1" x14ac:dyDescent="0.25">
      <c r="A40" s="11">
        <v>39</v>
      </c>
      <c r="B40" s="7" t="s">
        <v>53</v>
      </c>
      <c r="C40" s="8" t="s">
        <v>13</v>
      </c>
      <c r="D40" s="8">
        <v>0</v>
      </c>
      <c r="E40" s="8">
        <v>0</v>
      </c>
      <c r="F40" s="8">
        <v>0</v>
      </c>
      <c r="G40" s="8">
        <v>16</v>
      </c>
      <c r="H40" s="8">
        <v>0</v>
      </c>
      <c r="I40" s="9">
        <v>0</v>
      </c>
      <c r="J40" s="16">
        <f t="shared" si="6"/>
        <v>16</v>
      </c>
      <c r="K40" s="6"/>
      <c r="L40" s="3">
        <f t="shared" si="4"/>
        <v>0</v>
      </c>
      <c r="M40" s="3"/>
    </row>
    <row r="41" spans="1:13" ht="68.25" customHeight="1" x14ac:dyDescent="0.25">
      <c r="A41" s="11">
        <v>40</v>
      </c>
      <c r="B41" s="7" t="s">
        <v>54</v>
      </c>
      <c r="C41" s="8" t="s">
        <v>13</v>
      </c>
      <c r="D41" s="8">
        <v>189</v>
      </c>
      <c r="E41" s="8">
        <v>133</v>
      </c>
      <c r="F41" s="8">
        <v>33</v>
      </c>
      <c r="G41" s="8">
        <v>12</v>
      </c>
      <c r="H41" s="8">
        <v>198</v>
      </c>
      <c r="I41" s="9">
        <v>25</v>
      </c>
      <c r="J41" s="16">
        <f t="shared" si="6"/>
        <v>590</v>
      </c>
      <c r="K41" s="3"/>
      <c r="L41" s="3">
        <f t="shared" si="4"/>
        <v>0</v>
      </c>
      <c r="M41" s="3"/>
    </row>
    <row r="42" spans="1:13" ht="63" x14ac:dyDescent="0.25">
      <c r="A42" s="11">
        <v>41</v>
      </c>
      <c r="B42" s="7" t="s">
        <v>55</v>
      </c>
      <c r="C42" s="8" t="s">
        <v>13</v>
      </c>
      <c r="D42" s="8">
        <v>29</v>
      </c>
      <c r="E42" s="8">
        <v>79</v>
      </c>
      <c r="F42" s="8">
        <v>155</v>
      </c>
      <c r="G42" s="8">
        <v>218</v>
      </c>
      <c r="H42" s="8">
        <v>16</v>
      </c>
      <c r="I42" s="9">
        <v>25</v>
      </c>
      <c r="J42" s="16">
        <f t="shared" si="6"/>
        <v>522</v>
      </c>
      <c r="K42" s="3"/>
      <c r="L42" s="3">
        <f t="shared" si="4"/>
        <v>0</v>
      </c>
      <c r="M42" s="3"/>
    </row>
    <row r="43" spans="1:13" ht="36" customHeight="1" x14ac:dyDescent="0.25">
      <c r="L43" s="18" t="s">
        <v>45</v>
      </c>
      <c r="M43" s="19">
        <f>SUM(M2:M16, M18:M35, M37:M42)</f>
        <v>0</v>
      </c>
    </row>
  </sheetData>
  <protectedRanges>
    <protectedRange sqref="M1:M1048576" name="Manufacturer model"/>
    <protectedRange sqref="K1:K1048576" name="Unit cost"/>
  </protectedRanges>
  <printOptions gridLines="1"/>
  <pageMargins left="0.45" right="0.45" top="0.75" bottom="0.75" header="0.3" footer="0.3"/>
  <pageSetup scale="70" orientation="portrait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Hurtado</dc:creator>
  <cp:lastModifiedBy>Susan P. Bruneau</cp:lastModifiedBy>
  <cp:lastPrinted>2025-05-15T13:16:15Z</cp:lastPrinted>
  <dcterms:created xsi:type="dcterms:W3CDTF">2025-05-14T16:01:23Z</dcterms:created>
  <dcterms:modified xsi:type="dcterms:W3CDTF">2025-05-16T19:46:33Z</dcterms:modified>
</cp:coreProperties>
</file>